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OdenekDurum" sheetId="1" r:id="rId1"/>
  </sheets>
  <definedNames>
    <definedName name="Avans">'OdenekDurum'!#REF!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'OdenekDurum'!$C$7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<sst xmlns="http://schemas.openxmlformats.org/spreadsheetml/2006/main" count="39" uniqueCount="39">
  <si>
    <t>KBÖ</t>
  </si>
  <si>
    <t>PROGRAM</t>
  </si>
  <si>
    <t>ALTPROGRAM</t>
  </si>
  <si>
    <t>Yıl:</t>
  </si>
  <si>
    <t>Kurum:</t>
  </si>
  <si>
    <t xml:space="preserve">MARMARA ÜNİVERSİTESİ </t>
  </si>
  <si>
    <t>TOPLAM</t>
  </si>
  <si>
    <t>210- ARAŞTIRMA ALTYAPILARI</t>
  </si>
  <si>
    <t>56.210.782.0-0409-02-03.05</t>
  </si>
  <si>
    <t>178- YÜKSEKÖĞRETİMDE BİLİMSEL ARAŞTIRMA VE GELİŞTİRME</t>
  </si>
  <si>
    <t>56.178.749.0-0409-13-06.01</t>
  </si>
  <si>
    <t>167- TEDAVİ HİZMETLERİ</t>
  </si>
  <si>
    <t>54.167.753.0-0409-02-03.05</t>
  </si>
  <si>
    <t>240- ÖĞRETİM ELEMANLARINA SAĞLANAN BURS VE DESTEKLER</t>
  </si>
  <si>
    <t>62.240.768.0-0409-13-03.07</t>
  </si>
  <si>
    <t>239- ÖN LİSANS EĞİTİMİ, LİSANS EĞİTİMİ VE LİSANSÜSTÜ EĞİTİM</t>
  </si>
  <si>
    <t>62.239.760.0-0409-13-03.08</t>
  </si>
  <si>
    <t>241- YÜKSEKÖĞRETİMDE ÖĞRENCİ YAŞAMI</t>
  </si>
  <si>
    <t>62.241.771.0-0409-13-03.07</t>
  </si>
  <si>
    <t>98- YÖNETİM VE DESTEK PROGRAMI</t>
  </si>
  <si>
    <t>901- TEFTİŞ, DENETİM VE DANIŞMANLIK HİZMETLERİ</t>
  </si>
  <si>
    <t>98.901.9008.0-0409-02-03.05</t>
  </si>
  <si>
    <t>900- ÜST YÖNETİM, İDARİ VE MALİ HİZMETLER</t>
  </si>
  <si>
    <t>98.900.9037.0-0409-02-06.05</t>
  </si>
  <si>
    <t>OCAK</t>
  </si>
  <si>
    <t>ŞUBAT</t>
  </si>
  <si>
    <t>MART</t>
  </si>
  <si>
    <t>NİSAN</t>
  </si>
  <si>
    <t>MAYIS</t>
  </si>
  <si>
    <t>HAZİRAN</t>
  </si>
  <si>
    <t>2021 OCAK-HAZİRAN TOPLAMI</t>
  </si>
  <si>
    <t>2021 YIL SONU GERÇEKLEŞME TAHMİNİ</t>
  </si>
  <si>
    <t>PROGRAMLAR TOPLAMI</t>
  </si>
  <si>
    <t>EK-3 Program Sınıflandırmasına göre Bütçe Giderlerinin Gelişimi</t>
  </si>
  <si>
    <t>PROGRAM DIŞI GİDERLER</t>
  </si>
  <si>
    <t>İDARE BÜTÇESİ TOPLAMI</t>
  </si>
  <si>
    <t>62- YÜKSEKÖĞRETİM PROGRAMI</t>
  </si>
  <si>
    <t>54- TEDAVİ EDİCİ SAĞLIK PROGRAMI</t>
  </si>
  <si>
    <t>56- ARAŞTIRMA, GELİŞTİRME VE YENİLİK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</si>
</sst>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#,##0.0"/>
  </numFmts>
  <fonts count="38">
    <font>
      <sz val="10"/>
      <name val="Tahoma"/>
      <family val="0"/>
    </font>
    <font>
      <b/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8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14" xfId="53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vertical="center"/>
    </xf>
    <xf numFmtId="184" fontId="13" fillId="0" borderId="10" xfId="0" applyNumberFormat="1" applyFont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right" vertical="center" wrapText="1"/>
    </xf>
    <xf numFmtId="0" fontId="12" fillId="33" borderId="19" xfId="0" applyFont="1" applyFill="1" applyBorder="1" applyAlignment="1">
      <alignment horizontal="righ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8"/>
  <sheetViews>
    <sheetView tabSelected="1" zoomScale="70" zoomScaleNormal="70" zoomScalePageLayoutView="0" workbookViewId="0" topLeftCell="A10">
      <selection activeCell="K23" sqref="K23"/>
    </sheetView>
  </sheetViews>
  <sheetFormatPr defaultColWidth="9.140625" defaultRowHeight="12.75"/>
  <cols>
    <col min="1" max="1" width="30.7109375" style="1" customWidth="1"/>
    <col min="2" max="2" width="46.421875" style="1" customWidth="1"/>
    <col min="3" max="11" width="25.140625" style="1" customWidth="1"/>
    <col min="12" max="60" width="9.140625" style="1" customWidth="1"/>
    <col min="61" max="61" width="9.140625" style="1" hidden="1" customWidth="1"/>
    <col min="62" max="16384" width="9.140625" style="1" customWidth="1"/>
  </cols>
  <sheetData>
    <row r="1" spans="1:2" ht="12.75" hidden="1">
      <c r="A1" s="1" t="s">
        <v>3</v>
      </c>
      <c r="B1" s="1">
        <v>2021</v>
      </c>
    </row>
    <row r="2" spans="1:2" ht="12.75" hidden="1">
      <c r="A2" s="1" t="s">
        <v>4</v>
      </c>
      <c r="B2" s="1" t="s">
        <v>5</v>
      </c>
    </row>
    <row r="3" spans="3:11" ht="12.75" hidden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13</v>
      </c>
    </row>
    <row r="4" spans="1:11" ht="12.75" hidden="1">
      <c r="A4" s="3"/>
      <c r="B4" s="3"/>
      <c r="C4" s="2">
        <v>0</v>
      </c>
      <c r="D4" s="2">
        <v>0</v>
      </c>
      <c r="E4" s="2">
        <v>0</v>
      </c>
      <c r="F4" s="2">
        <f>C4+D4-E4</f>
        <v>0</v>
      </c>
      <c r="G4" s="2">
        <v>0</v>
      </c>
      <c r="H4" s="2">
        <f>F4-G4</f>
        <v>0</v>
      </c>
      <c r="I4" s="2">
        <v>0</v>
      </c>
      <c r="J4" s="2">
        <v>0</v>
      </c>
      <c r="K4" s="2" t="e">
        <f>F4-#REF!</f>
        <v>#REF!</v>
      </c>
    </row>
    <row r="5" spans="1:11" s="9" customFormat="1" ht="9" hidden="1">
      <c r="A5" s="8"/>
      <c r="B5" s="8"/>
      <c r="C5" s="7"/>
      <c r="D5" s="7"/>
      <c r="E5" s="7"/>
      <c r="F5" s="7"/>
      <c r="G5" s="7"/>
      <c r="H5" s="7"/>
      <c r="I5" s="7"/>
      <c r="J5" s="7"/>
      <c r="K5" s="7"/>
    </row>
    <row r="6" ht="12.75" hidden="1"/>
    <row r="7" spans="1:11" s="6" customFormat="1" ht="13.5" hidden="1" thickBot="1">
      <c r="A7" s="20" t="s">
        <v>6</v>
      </c>
      <c r="B7" s="21"/>
      <c r="C7" s="4">
        <v>0</v>
      </c>
      <c r="D7" s="4">
        <v>0</v>
      </c>
      <c r="E7" s="4">
        <v>0</v>
      </c>
      <c r="F7" s="4">
        <f>C7+D7-E7</f>
        <v>0</v>
      </c>
      <c r="G7" s="4">
        <v>0</v>
      </c>
      <c r="H7" s="4">
        <f>F7-G7</f>
        <v>0</v>
      </c>
      <c r="I7" s="4">
        <v>0</v>
      </c>
      <c r="J7" s="4">
        <v>0</v>
      </c>
      <c r="K7" s="5" t="e">
        <f>F7-#REF!</f>
        <v>#REF!</v>
      </c>
    </row>
    <row r="8" ht="12.75" hidden="1"/>
    <row r="9" ht="12.75" hidden="1"/>
    <row r="10" spans="1:11" ht="17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6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" customHeight="1" thickBot="1">
      <c r="A12" s="26" t="s">
        <v>33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63.75" customHeight="1" thickBot="1">
      <c r="A13" s="11" t="s">
        <v>1</v>
      </c>
      <c r="B13" s="12" t="s">
        <v>2</v>
      </c>
      <c r="C13" s="13" t="s">
        <v>0</v>
      </c>
      <c r="D13" s="13" t="s">
        <v>24</v>
      </c>
      <c r="E13" s="14" t="s">
        <v>25</v>
      </c>
      <c r="F13" s="13" t="s">
        <v>26</v>
      </c>
      <c r="G13" s="14" t="s">
        <v>27</v>
      </c>
      <c r="H13" s="13" t="s">
        <v>28</v>
      </c>
      <c r="I13" s="14" t="s">
        <v>29</v>
      </c>
      <c r="J13" s="13" t="s">
        <v>30</v>
      </c>
      <c r="K13" s="15" t="s">
        <v>31</v>
      </c>
    </row>
    <row r="14" spans="1:11" ht="45" customHeight="1">
      <c r="A14" s="24" t="s">
        <v>38</v>
      </c>
      <c r="B14" s="25"/>
      <c r="C14" s="19">
        <f>SUM(C15:C16)</f>
        <v>9404000</v>
      </c>
      <c r="D14" s="19">
        <f aca="true" t="shared" si="0" ref="D14:K14">SUM(D15:D16)</f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9404000</v>
      </c>
    </row>
    <row r="15" spans="1:11" ht="45" customHeight="1">
      <c r="A15" s="10"/>
      <c r="B15" s="16" t="s">
        <v>7</v>
      </c>
      <c r="C15" s="17">
        <v>18000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f>SUM(D15:I15)</f>
        <v>0</v>
      </c>
      <c r="K15" s="17">
        <v>18000</v>
      </c>
    </row>
    <row r="16" spans="1:61" ht="51.75" customHeight="1">
      <c r="A16" s="10"/>
      <c r="B16" s="16" t="s">
        <v>9</v>
      </c>
      <c r="C16" s="17">
        <v>9386000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f>SUM(D16:I16)</f>
        <v>0</v>
      </c>
      <c r="K16" s="17">
        <v>9386000</v>
      </c>
      <c r="BI16" s="1" t="s">
        <v>8</v>
      </c>
    </row>
    <row r="17" spans="1:61" ht="37.5" customHeight="1">
      <c r="A17" s="24" t="s">
        <v>37</v>
      </c>
      <c r="B17" s="25"/>
      <c r="C17" s="19">
        <f>SUM(C18)</f>
        <v>25846000</v>
      </c>
      <c r="D17" s="19">
        <f aca="true" t="shared" si="1" ref="D17:K17">SUM(D18)</f>
        <v>2188092.48</v>
      </c>
      <c r="E17" s="19">
        <f t="shared" si="1"/>
        <v>1594748.96</v>
      </c>
      <c r="F17" s="19">
        <f t="shared" si="1"/>
        <v>1807325.71</v>
      </c>
      <c r="G17" s="19">
        <f t="shared" si="1"/>
        <v>1596117.82</v>
      </c>
      <c r="H17" s="19">
        <f t="shared" si="1"/>
        <v>1584990.22</v>
      </c>
      <c r="I17" s="19">
        <f t="shared" si="1"/>
        <v>1452941.88</v>
      </c>
      <c r="J17" s="19">
        <f t="shared" si="1"/>
        <v>10224217.07</v>
      </c>
      <c r="K17" s="19">
        <f t="shared" si="1"/>
        <v>36304000</v>
      </c>
      <c r="BI17" s="1" t="s">
        <v>10</v>
      </c>
    </row>
    <row r="18" spans="1:11" ht="37.5" customHeight="1">
      <c r="A18" s="10"/>
      <c r="B18" s="16" t="s">
        <v>11</v>
      </c>
      <c r="C18" s="17">
        <v>25846000</v>
      </c>
      <c r="D18" s="17">
        <v>2188092.48</v>
      </c>
      <c r="E18" s="17">
        <v>1594748.96</v>
      </c>
      <c r="F18" s="17">
        <v>1807325.71</v>
      </c>
      <c r="G18" s="17">
        <v>1596117.82</v>
      </c>
      <c r="H18" s="17">
        <v>1584990.22</v>
      </c>
      <c r="I18" s="17">
        <v>1452941.88</v>
      </c>
      <c r="J18" s="17">
        <f>SUM(D18:I18)</f>
        <v>10224217.07</v>
      </c>
      <c r="K18" s="17">
        <v>36304000</v>
      </c>
    </row>
    <row r="19" spans="1:61" ht="45" customHeight="1">
      <c r="A19" s="24" t="s">
        <v>36</v>
      </c>
      <c r="B19" s="25"/>
      <c r="C19" s="19">
        <f>SUM(C20:C22)</f>
        <v>708311000</v>
      </c>
      <c r="D19" s="19">
        <f aca="true" t="shared" si="2" ref="D19:K19">SUM(D20:D22)</f>
        <v>65057927.059999995</v>
      </c>
      <c r="E19" s="19">
        <f t="shared" si="2"/>
        <v>48753632.03</v>
      </c>
      <c r="F19" s="19">
        <f t="shared" si="2"/>
        <v>52784295.69</v>
      </c>
      <c r="G19" s="19">
        <f t="shared" si="2"/>
        <v>50238289.150000006</v>
      </c>
      <c r="H19" s="19">
        <f t="shared" si="2"/>
        <v>54530316.57</v>
      </c>
      <c r="I19" s="19">
        <f t="shared" si="2"/>
        <v>55551421.86</v>
      </c>
      <c r="J19" s="19">
        <f t="shared" si="2"/>
        <v>326915882.36</v>
      </c>
      <c r="K19" s="19">
        <f t="shared" si="2"/>
        <v>790266000</v>
      </c>
      <c r="BI19" s="1" t="s">
        <v>12</v>
      </c>
    </row>
    <row r="20" spans="1:11" ht="45" customHeight="1">
      <c r="A20" s="10"/>
      <c r="B20" s="16" t="s">
        <v>13</v>
      </c>
      <c r="C20" s="17">
        <v>0</v>
      </c>
      <c r="D20" s="17">
        <v>0</v>
      </c>
      <c r="E20" s="17">
        <v>0</v>
      </c>
      <c r="F20" s="17">
        <v>12998.48</v>
      </c>
      <c r="G20" s="17">
        <v>13537.64</v>
      </c>
      <c r="H20" s="17">
        <v>0</v>
      </c>
      <c r="I20" s="17">
        <v>9744.23</v>
      </c>
      <c r="J20" s="17">
        <f>SUM(D20:I20)</f>
        <v>36280.35</v>
      </c>
      <c r="K20" s="17">
        <v>37000</v>
      </c>
    </row>
    <row r="21" spans="1:61" ht="50.25" customHeight="1">
      <c r="A21" s="10"/>
      <c r="B21" s="16" t="s">
        <v>15</v>
      </c>
      <c r="C21" s="17">
        <v>678808000</v>
      </c>
      <c r="D21" s="17">
        <v>64450658.58</v>
      </c>
      <c r="E21" s="17">
        <v>48258564.79</v>
      </c>
      <c r="F21" s="17">
        <v>52187310.32</v>
      </c>
      <c r="G21" s="17">
        <v>49673906.7</v>
      </c>
      <c r="H21" s="17">
        <v>53724369.54</v>
      </c>
      <c r="I21" s="17">
        <v>54547411.09</v>
      </c>
      <c r="J21" s="17">
        <f>SUM(D21:I21)</f>
        <v>322842221.02</v>
      </c>
      <c r="K21" s="17">
        <v>768564000</v>
      </c>
      <c r="BI21" s="1" t="s">
        <v>14</v>
      </c>
    </row>
    <row r="22" spans="1:61" ht="44.25" customHeight="1">
      <c r="A22" s="10"/>
      <c r="B22" s="16" t="s">
        <v>17</v>
      </c>
      <c r="C22" s="17">
        <v>29503000</v>
      </c>
      <c r="D22" s="17">
        <v>607268.48</v>
      </c>
      <c r="E22" s="17">
        <v>495067.24</v>
      </c>
      <c r="F22" s="17">
        <v>583986.89</v>
      </c>
      <c r="G22" s="17">
        <v>550844.81</v>
      </c>
      <c r="H22" s="17">
        <v>805947.03</v>
      </c>
      <c r="I22" s="17">
        <v>994266.54</v>
      </c>
      <c r="J22" s="17">
        <f>SUM(D22:I22)</f>
        <v>4037380.99</v>
      </c>
      <c r="K22" s="17">
        <v>21665000</v>
      </c>
      <c r="BI22" s="1" t="s">
        <v>16</v>
      </c>
    </row>
    <row r="23" spans="1:61" ht="39" customHeight="1">
      <c r="A23" s="24" t="s">
        <v>19</v>
      </c>
      <c r="B23" s="25"/>
      <c r="C23" s="19">
        <f>SUM(C24:C25)</f>
        <v>85756000</v>
      </c>
      <c r="D23" s="19">
        <f aca="true" t="shared" si="3" ref="D23:K23">SUM(D24:D25)</f>
        <v>4735000.949999999</v>
      </c>
      <c r="E23" s="19">
        <f t="shared" si="3"/>
        <v>5933842.159999999</v>
      </c>
      <c r="F23" s="19">
        <f t="shared" si="3"/>
        <v>5954425.489999999</v>
      </c>
      <c r="G23" s="19">
        <f t="shared" si="3"/>
        <v>14506520.77</v>
      </c>
      <c r="H23" s="19">
        <f t="shared" si="3"/>
        <v>5647057.5</v>
      </c>
      <c r="I23" s="19">
        <f t="shared" si="3"/>
        <v>5685528.25</v>
      </c>
      <c r="J23" s="19">
        <f t="shared" si="3"/>
        <v>42462375.12</v>
      </c>
      <c r="K23" s="19">
        <f t="shared" si="3"/>
        <v>396613000</v>
      </c>
      <c r="BI23" s="1" t="s">
        <v>18</v>
      </c>
    </row>
    <row r="24" spans="1:11" ht="39" customHeight="1">
      <c r="A24" s="10"/>
      <c r="B24" s="16" t="s">
        <v>20</v>
      </c>
      <c r="C24" s="17">
        <v>1791000</v>
      </c>
      <c r="D24" s="17">
        <v>263171.31</v>
      </c>
      <c r="E24" s="17">
        <v>186610.52</v>
      </c>
      <c r="F24" s="17">
        <v>167721.64</v>
      </c>
      <c r="G24" s="17">
        <v>166294</v>
      </c>
      <c r="H24" s="17">
        <v>176119.57</v>
      </c>
      <c r="I24" s="17">
        <v>159800.68</v>
      </c>
      <c r="J24" s="17">
        <f>SUM(D24:I24)</f>
        <v>1119717.72</v>
      </c>
      <c r="K24" s="17">
        <v>2223000</v>
      </c>
    </row>
    <row r="25" spans="1:61" ht="43.5" customHeight="1">
      <c r="A25" s="10"/>
      <c r="B25" s="16" t="s">
        <v>22</v>
      </c>
      <c r="C25" s="17">
        <v>83965000</v>
      </c>
      <c r="D25" s="17">
        <v>4471829.64</v>
      </c>
      <c r="E25" s="17">
        <v>5747231.64</v>
      </c>
      <c r="F25" s="17">
        <v>5786703.85</v>
      </c>
      <c r="G25" s="17">
        <v>14340226.77</v>
      </c>
      <c r="H25" s="17">
        <v>5470937.93</v>
      </c>
      <c r="I25" s="17">
        <v>5525727.57</v>
      </c>
      <c r="J25" s="17">
        <f>SUM(D25:I25)</f>
        <v>41342657.4</v>
      </c>
      <c r="K25" s="17">
        <v>394390000</v>
      </c>
      <c r="BI25" s="1" t="s">
        <v>21</v>
      </c>
    </row>
    <row r="26" spans="1:61" ht="35.25" customHeight="1">
      <c r="A26" s="22" t="s">
        <v>32</v>
      </c>
      <c r="B26" s="23"/>
      <c r="C26" s="19">
        <f>C23+C19+C17+C14</f>
        <v>829317000</v>
      </c>
      <c r="D26" s="19">
        <f aca="true" t="shared" si="4" ref="D26:K26">D23+D19+D17+D14</f>
        <v>71981020.49</v>
      </c>
      <c r="E26" s="19">
        <f t="shared" si="4"/>
        <v>56282223.15</v>
      </c>
      <c r="F26" s="19">
        <f t="shared" si="4"/>
        <v>60546046.89</v>
      </c>
      <c r="G26" s="19">
        <f t="shared" si="4"/>
        <v>66340927.74</v>
      </c>
      <c r="H26" s="19">
        <f t="shared" si="4"/>
        <v>61762364.29</v>
      </c>
      <c r="I26" s="19">
        <f t="shared" si="4"/>
        <v>62689891.99</v>
      </c>
      <c r="J26" s="19">
        <f t="shared" si="4"/>
        <v>379602474.55</v>
      </c>
      <c r="K26" s="19">
        <f t="shared" si="4"/>
        <v>1232587000</v>
      </c>
      <c r="BI26" s="1" t="s">
        <v>23</v>
      </c>
    </row>
    <row r="27" spans="1:11" ht="36" customHeight="1">
      <c r="A27" s="24" t="s">
        <v>34</v>
      </c>
      <c r="B27" s="25"/>
      <c r="C27" s="19"/>
      <c r="D27" s="19"/>
      <c r="E27" s="19"/>
      <c r="F27" s="19"/>
      <c r="G27" s="19"/>
      <c r="H27" s="19"/>
      <c r="I27" s="19"/>
      <c r="J27" s="19">
        <f>SUM(D27:I27)</f>
        <v>0</v>
      </c>
      <c r="K27" s="19"/>
    </row>
    <row r="28" spans="1:11" ht="38.25" customHeight="1">
      <c r="A28" s="22" t="s">
        <v>35</v>
      </c>
      <c r="B28" s="23"/>
      <c r="C28" s="19">
        <f>SUM(C26:C27)</f>
        <v>829317000</v>
      </c>
      <c r="D28" s="19">
        <f aca="true" t="shared" si="5" ref="D28:K28">SUM(D26:D27)</f>
        <v>71981020.49</v>
      </c>
      <c r="E28" s="19">
        <f t="shared" si="5"/>
        <v>56282223.15</v>
      </c>
      <c r="F28" s="19">
        <f t="shared" si="5"/>
        <v>60546046.89</v>
      </c>
      <c r="G28" s="19">
        <f t="shared" si="5"/>
        <v>66340927.74</v>
      </c>
      <c r="H28" s="19">
        <f t="shared" si="5"/>
        <v>61762364.29</v>
      </c>
      <c r="I28" s="19">
        <f t="shared" si="5"/>
        <v>62689891.99</v>
      </c>
      <c r="J28" s="19">
        <f t="shared" si="5"/>
        <v>379602474.55</v>
      </c>
      <c r="K28" s="19">
        <f t="shared" si="5"/>
        <v>1232587000</v>
      </c>
    </row>
  </sheetData>
  <sheetProtection/>
  <mergeCells count="11">
    <mergeCell ref="A27:B27"/>
    <mergeCell ref="A28:B28"/>
    <mergeCell ref="A10:K10"/>
    <mergeCell ref="A11:K11"/>
    <mergeCell ref="A7:B7"/>
    <mergeCell ref="A26:B26"/>
    <mergeCell ref="A23:B23"/>
    <mergeCell ref="A19:B19"/>
    <mergeCell ref="A17:B17"/>
    <mergeCell ref="A14:B14"/>
    <mergeCell ref="A12:K12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Murat Ozturk</cp:lastModifiedBy>
  <cp:lastPrinted>2020-12-15T14:27:06Z</cp:lastPrinted>
  <dcterms:created xsi:type="dcterms:W3CDTF">2020-12-14T07:31:19Z</dcterms:created>
  <dcterms:modified xsi:type="dcterms:W3CDTF">2021-08-05T10:42:10Z</dcterms:modified>
  <cp:category/>
  <cp:version/>
  <cp:contentType/>
  <cp:contentStatus/>
</cp:coreProperties>
</file>